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C_17 Cristal parfait\"/>
    </mc:Choice>
  </mc:AlternateContent>
  <xr:revisionPtr revIDLastSave="0" documentId="13_ncr:1_{0686B589-7EB3-4C76-A169-3BC25C0172F7}" xr6:coauthVersionLast="36" xr6:coauthVersionMax="36" xr10:uidLastSave="{00000000-0000-0000-0000-000000000000}"/>
  <bookViews>
    <workbookView xWindow="0" yWindow="0" windowWidth="23040" windowHeight="8940" xr2:uid="{692ABF3A-30FC-47F1-A0C4-3C52D44E4E3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I2" i="1"/>
  <c r="J3" i="1"/>
  <c r="H4" i="1"/>
  <c r="H3" i="1"/>
  <c r="H2" i="1"/>
  <c r="E4" i="1"/>
  <c r="E3" i="1"/>
  <c r="E2" i="1"/>
  <c r="J2" i="1" s="1"/>
  <c r="C4" i="1"/>
  <c r="C3" i="1"/>
  <c r="I3" i="1"/>
  <c r="I4" i="1"/>
  <c r="J4" i="1" s="1"/>
  <c r="F3" i="1"/>
  <c r="F4" i="1"/>
  <c r="F8" i="1" s="1"/>
  <c r="F2" i="1"/>
  <c r="I6" i="1" l="1"/>
  <c r="J6" i="1"/>
</calcChain>
</file>

<file path=xl/sharedStrings.xml><?xml version="1.0" encoding="utf-8"?>
<sst xmlns="http://schemas.openxmlformats.org/spreadsheetml/2006/main" count="15" uniqueCount="13">
  <si>
    <t>m fiole</t>
  </si>
  <si>
    <t>m cuivre</t>
  </si>
  <si>
    <t>m fiole + eau</t>
  </si>
  <si>
    <t>m fiole+cu+h2o</t>
  </si>
  <si>
    <t>m H2o</t>
  </si>
  <si>
    <t>densite cuivre</t>
  </si>
  <si>
    <t>densite h2o</t>
  </si>
  <si>
    <t>densite Cu</t>
  </si>
  <si>
    <t>goutte</t>
  </si>
  <si>
    <t>erreur balance</t>
  </si>
  <si>
    <t>erreur</t>
  </si>
  <si>
    <t>erreur rel</t>
  </si>
  <si>
    <t>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</si>
</sst>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1B55B-1E20-41DB-BD1F-ABB602C3F03E}">
  <dimension ref="A1:J9"/>
  <sheetViews>
    <sheetView tabSelected="1" workbookViewId="0">
      <selection activeCell="D2" sqref="D2"/>
    </sheetView>
  </sheetViews>
  <sheetFormatPr baseColWidth="10" defaultRowHeight="14.4" x14ac:dyDescent="0.3"/>
  <cols>
    <col min="1" max="1" width="11.5546875" customWidth="1"/>
    <col min="3" max="3" width="7" customWidth="1"/>
    <col min="4" max="4" width="14.109375" customWidth="1"/>
    <col min="5" max="5" width="7.6640625" customWidth="1"/>
    <col min="6" max="6" width="9.109375" hidden="1" customWidth="1"/>
    <col min="7" max="7" width="15" customWidth="1"/>
    <col min="10" max="10" width="15.109375" customWidth="1"/>
  </cols>
  <sheetData>
    <row r="1" spans="1:10" x14ac:dyDescent="0.3">
      <c r="A1" t="s">
        <v>0</v>
      </c>
      <c r="B1" t="s">
        <v>1</v>
      </c>
      <c r="C1" t="s">
        <v>11</v>
      </c>
      <c r="D1" t="s">
        <v>2</v>
      </c>
      <c r="E1" t="s">
        <v>10</v>
      </c>
      <c r="F1" t="s">
        <v>4</v>
      </c>
      <c r="G1" t="s">
        <v>3</v>
      </c>
      <c r="H1" t="s">
        <v>10</v>
      </c>
      <c r="I1" t="s">
        <v>5</v>
      </c>
      <c r="J1" t="s">
        <v>10</v>
      </c>
    </row>
    <row r="2" spans="1:10" x14ac:dyDescent="0.3">
      <c r="A2">
        <v>54.98</v>
      </c>
      <c r="B2">
        <v>14.04</v>
      </c>
      <c r="C2">
        <f>0.06/B2</f>
        <v>4.2735042735042739E-3</v>
      </c>
      <c r="D2">
        <v>4</v>
      </c>
      <c r="E2">
        <f>0.06/D2</f>
        <v>1.4999999999999999E-2</v>
      </c>
      <c r="F2">
        <f>D2-A2</f>
        <v>-50.98</v>
      </c>
      <c r="G2">
        <v>167.23</v>
      </c>
      <c r="H2">
        <f>0.06/G2</f>
        <v>3.5878729892961788E-4</v>
      </c>
      <c r="I2">
        <f>B6*B2/(D2-G2+B2)</f>
        <v>-9.393926000402171E-2</v>
      </c>
      <c r="J2">
        <f>SQRT(2*C2^2+E2^2+H2^2)*I2</f>
        <v>-1.5195365848848078E-3</v>
      </c>
    </row>
    <row r="3" spans="1:10" x14ac:dyDescent="0.3">
      <c r="A3">
        <v>60.68</v>
      </c>
      <c r="B3">
        <v>14.03</v>
      </c>
      <c r="C3">
        <f>0.03/B3</f>
        <v>2.1382751247327157E-3</v>
      </c>
      <c r="D3">
        <v>160.37</v>
      </c>
      <c r="E3">
        <f>0.06/D3</f>
        <v>3.7413481324437238E-4</v>
      </c>
      <c r="F3">
        <f>D3-A3</f>
        <v>99.69</v>
      </c>
      <c r="G3">
        <v>172.82</v>
      </c>
      <c r="H3">
        <f>0.06/G3</f>
        <v>3.4718203911584308E-4</v>
      </c>
      <c r="I3">
        <f>B6*B3/(D3-G3+B3)</f>
        <v>8.863807689873358</v>
      </c>
      <c r="J3">
        <f>1.41*C3*I3</f>
        <v>2.6724095886075768E-2</v>
      </c>
    </row>
    <row r="4" spans="1:10" x14ac:dyDescent="0.3">
      <c r="A4">
        <v>56.34</v>
      </c>
      <c r="B4">
        <v>14.02</v>
      </c>
      <c r="C4">
        <f>0.03/B4</f>
        <v>2.1398002853067048E-3</v>
      </c>
      <c r="D4">
        <v>155.80000000000001</v>
      </c>
      <c r="E4">
        <f>0.06/D4</f>
        <v>3.8510911424903717E-4</v>
      </c>
      <c r="F4">
        <f>D4-A4</f>
        <v>99.460000000000008</v>
      </c>
      <c r="G4">
        <v>168.25</v>
      </c>
      <c r="H4">
        <f>0.06/G4</f>
        <v>3.5661218424962854E-4</v>
      </c>
      <c r="I4">
        <f>B6*B4/(D4-G4+B4)</f>
        <v>8.9139070700636331</v>
      </c>
      <c r="J4">
        <f>1.41*C4*I4</f>
        <v>2.6894313057324655E-2</v>
      </c>
    </row>
    <row r="6" spans="1:10" x14ac:dyDescent="0.3">
      <c r="A6" t="s">
        <v>6</v>
      </c>
      <c r="B6">
        <v>0.99820500000000001</v>
      </c>
      <c r="H6" t="s">
        <v>12</v>
      </c>
      <c r="I6">
        <f>AVERAGE(I2:I4)</f>
        <v>5.8945918333109901</v>
      </c>
      <c r="J6">
        <f>AVERAGE(J2:J4)</f>
        <v>1.736629078617187E-2</v>
      </c>
    </row>
    <row r="7" spans="1:10" x14ac:dyDescent="0.3">
      <c r="A7" t="s">
        <v>7</v>
      </c>
      <c r="B7">
        <v>8.81</v>
      </c>
    </row>
    <row r="8" spans="1:10" x14ac:dyDescent="0.3">
      <c r="A8" t="s">
        <v>8</v>
      </c>
      <c r="B8">
        <v>0.06</v>
      </c>
      <c r="F8">
        <f>B8/F4*100</f>
        <v>6.0325759099135325E-2</v>
      </c>
    </row>
    <row r="9" spans="1:10" x14ac:dyDescent="0.3">
      <c r="A9" t="s">
        <v>9</v>
      </c>
      <c r="B9">
        <v>0.03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Rivals 3eme-2</dc:creator>
  <cp:lastModifiedBy>Rivals 3eme-2</cp:lastModifiedBy>
  <dcterms:created xsi:type="dcterms:W3CDTF">2025-02-03T08:29:28Z</dcterms:created>
  <dcterms:modified xsi:type="dcterms:W3CDTF">2025-02-03T14:44:49Z</dcterms:modified>
</cp:coreProperties>
</file>